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C:\Users\philp\Desktop\"/>
    </mc:Choice>
  </mc:AlternateContent>
  <xr:revisionPtr revIDLastSave="0" documentId="13_ncr:1_{A26FE506-FF9A-4EEB-9C05-576A9FE0A3C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WageAllocation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39" i="1"/>
  <c r="G9" i="1" s="1"/>
  <c r="M39" i="1"/>
  <c r="J39" i="1"/>
  <c r="G8" i="1" s="1"/>
  <c r="G7" i="1" l="1"/>
  <c r="M2" i="1"/>
  <c r="H8" i="1"/>
  <c r="H9" i="1"/>
  <c r="H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<sst xmlns="http://schemas.openxmlformats.org/spreadsheetml/2006/main" count="34" uniqueCount="29">
  <si>
    <t>Needs</t>
  </si>
  <si>
    <t>Wants</t>
  </si>
  <si>
    <t>Savings</t>
  </si>
  <si>
    <t>£</t>
  </si>
  <si>
    <t>Enter Your Net Income</t>
  </si>
  <si>
    <t>Mortgage / Rent</t>
  </si>
  <si>
    <t>Grocery Shopping</t>
  </si>
  <si>
    <t>Car Payment</t>
  </si>
  <si>
    <t>Fuel</t>
  </si>
  <si>
    <t>Gas and Electric</t>
  </si>
  <si>
    <t>Water</t>
  </si>
  <si>
    <t>Gym Membership</t>
  </si>
  <si>
    <t>Eating Out</t>
  </si>
  <si>
    <t>Subscriptions</t>
  </si>
  <si>
    <t>Reducing Debt</t>
  </si>
  <si>
    <t>Premium Bonds</t>
  </si>
  <si>
    <t>ISA</t>
  </si>
  <si>
    <t>Emergency Fund</t>
  </si>
  <si>
    <t>Total</t>
  </si>
  <si>
    <t>Council Tax</t>
  </si>
  <si>
    <t>Needs Target</t>
  </si>
  <si>
    <t>Wants Taget</t>
  </si>
  <si>
    <t>Savings Target</t>
  </si>
  <si>
    <t>Category</t>
  </si>
  <si>
    <t>Target</t>
  </si>
  <si>
    <t>% Total</t>
  </si>
  <si>
    <t>Investments</t>
  </si>
  <si>
    <t>Spending Money</t>
  </si>
  <si>
    <t>Remaining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</si>
</sst>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sz val="11"/>
      <color rgb="FF1216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216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6" fillId="2" borderId="0" xfId="0" applyFont="1" applyFill="1"/>
    <xf numFmtId="0" fontId="7" fillId="3" borderId="1" xfId="0" applyFont="1" applyFill="1" applyBorder="1"/>
    <xf numFmtId="0" fontId="6" fillId="2" borderId="0" xfId="0" applyFont="1" applyFill="1" applyAlignment="1">
      <alignment vertical="center"/>
    </xf>
    <xf numFmtId="44" fontId="7" fillId="3" borderId="1" xfId="1" applyFont="1" applyFill="1" applyBorder="1"/>
    <xf numFmtId="44" fontId="6" fillId="2" borderId="0" xfId="1" applyFont="1" applyFill="1"/>
    <xf numFmtId="44" fontId="8" fillId="3" borderId="1" xfId="1" applyFont="1" applyFill="1" applyBorder="1" applyAlignment="1">
      <alignment vertical="center"/>
    </xf>
    <xf numFmtId="9" fontId="6" fillId="2" borderId="0" xfId="2" applyFont="1" applyFill="1" applyAlignment="1">
      <alignment horizontal="left"/>
    </xf>
    <xf numFmtId="0" fontId="9" fillId="2" borderId="0" xfId="0" applyFont="1" applyFill="1"/>
    <xf numFmtId="44" fontId="9" fillId="2" borderId="0" xfId="0" applyNumberFormat="1" applyFont="1" applyFill="1"/>
    <xf numFmtId="9" fontId="9" fillId="2" borderId="0" xfId="2" applyFont="1" applyFill="1"/>
    <xf numFmtId="0" fontId="2" fillId="4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589D"/>
      <color rgb="FF83BE54"/>
      <color rgb="FF45D1F7"/>
      <color rgb="FF1216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WageAllocation!$F$6</c:f>
              <c:strCache>
                <c:ptCount val="1"/>
                <c:pt idx="0">
                  <c:v>Target</c:v>
                </c:pt>
              </c:strCache>
            </c:strRef>
          </c:tx>
          <c:spPr>
            <a:noFill/>
            <a:ln w="38100">
              <a:solidFill>
                <a:schemeClr val="bg1"/>
              </a:solidFill>
            </a:ln>
            <a:effectLst/>
          </c:spPr>
          <c:invertIfNegative val="0"/>
          <c:cat>
            <c:strRef>
              <c:f>WageAllocation!$E$7:$E$9</c:f>
              <c:strCache>
                <c:ptCount val="3"/>
                <c:pt idx="0">
                  <c:v>Savings Target</c:v>
                </c:pt>
                <c:pt idx="1">
                  <c:v>Wants Taget</c:v>
                </c:pt>
                <c:pt idx="2">
                  <c:v>Needs Target</c:v>
                </c:pt>
              </c:strCache>
            </c:strRef>
          </c:cat>
          <c:val>
            <c:numRef>
              <c:f>WageAllocation!$F$7:$F$9</c:f>
              <c:numCache>
                <c:formatCode>_("£"* #,##0.00_);_("£"* \(#,##0.00\);_("£"* "-"??_);_(@_)</c:formatCode>
                <c:ptCount val="3"/>
                <c:pt idx="0">
                  <c:v>400</c:v>
                </c:pt>
                <c:pt idx="1">
                  <c:v>600</c:v>
                </c:pt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5-4FDC-817D-BC480D7D52EF}"/>
            </c:ext>
          </c:extLst>
        </c:ser>
        <c:ser>
          <c:idx val="1"/>
          <c:order val="1"/>
          <c:tx>
            <c:strRef>
              <c:f>WageAllocation!$G$6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45D1F7"/>
            </a:solidFill>
            <a:ln w="0" cap="flat" cmpd="sng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2589D"/>
              </a:solidFill>
              <a:ln w="0" cap="flat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AA5-4FDC-817D-BC480D7D52EF}"/>
              </c:ext>
            </c:extLst>
          </c:dPt>
          <c:dPt>
            <c:idx val="2"/>
            <c:invertIfNegative val="0"/>
            <c:bubble3D val="0"/>
            <c:spPr>
              <a:solidFill>
                <a:srgbClr val="83BE54"/>
              </a:solidFill>
              <a:ln w="0" cap="flat" cmpd="sng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AA5-4FDC-817D-BC480D7D52EF}"/>
              </c:ext>
            </c:extLst>
          </c:dPt>
          <c:cat>
            <c:strRef>
              <c:f>WageAllocation!$E$7:$E$9</c:f>
              <c:strCache>
                <c:ptCount val="3"/>
                <c:pt idx="0">
                  <c:v>Savings Target</c:v>
                </c:pt>
                <c:pt idx="1">
                  <c:v>Wants Taget</c:v>
                </c:pt>
                <c:pt idx="2">
                  <c:v>Needs Target</c:v>
                </c:pt>
              </c:strCache>
            </c:strRef>
          </c:cat>
          <c:val>
            <c:numRef>
              <c:f>WageAllocation!$G$7:$G$9</c:f>
              <c:numCache>
                <c:formatCode>_("£"* #,##0.00_);_("£"* \(#,##0.00\);_("£"* "-"??_);_(@_)</c:formatCode>
                <c:ptCount val="3"/>
                <c:pt idx="0">
                  <c:v>400</c:v>
                </c:pt>
                <c:pt idx="1">
                  <c:v>590</c:v>
                </c:pt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5-4FDC-817D-BC480D7D5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6546112"/>
        <c:axId val="956545632"/>
      </c:barChart>
      <c:catAx>
        <c:axId val="95654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545632"/>
        <c:crosses val="autoZero"/>
        <c:auto val="1"/>
        <c:lblAlgn val="ctr"/>
        <c:lblOffset val="100"/>
        <c:noMultiLvlLbl val="0"/>
      </c:catAx>
      <c:valAx>
        <c:axId val="95654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654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WageAllocation!$H$6</c:f>
              <c:strCache>
                <c:ptCount val="1"/>
                <c:pt idx="0">
                  <c:v>% Total</c:v>
                </c:pt>
              </c:strCache>
            </c:strRef>
          </c:tx>
          <c:spPr>
            <a:solidFill>
              <a:srgbClr val="83BE54"/>
            </a:solidFill>
            <a:ln w="38100">
              <a:solidFill>
                <a:srgbClr val="121622"/>
              </a:solidFill>
            </a:ln>
          </c:spPr>
          <c:dPt>
            <c:idx val="0"/>
            <c:bubble3D val="0"/>
            <c:spPr>
              <a:solidFill>
                <a:srgbClr val="E2589D"/>
              </a:solidFill>
              <a:ln w="38100">
                <a:solidFill>
                  <a:srgbClr val="12162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570-4588-B372-4BC0F7254999}"/>
              </c:ext>
            </c:extLst>
          </c:dPt>
          <c:dPt>
            <c:idx val="1"/>
            <c:bubble3D val="0"/>
            <c:spPr>
              <a:solidFill>
                <a:srgbClr val="45D1F7"/>
              </a:solidFill>
              <a:ln w="38100">
                <a:solidFill>
                  <a:srgbClr val="12162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0-4588-B372-4BC0F7254999}"/>
              </c:ext>
            </c:extLst>
          </c:dPt>
          <c:dPt>
            <c:idx val="2"/>
            <c:bubble3D val="0"/>
            <c:spPr>
              <a:solidFill>
                <a:srgbClr val="83BE54"/>
              </a:solidFill>
              <a:ln w="38100">
                <a:solidFill>
                  <a:srgbClr val="121622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WageAllocation!$E$7:$E$9</c:f>
              <c:strCache>
                <c:ptCount val="3"/>
                <c:pt idx="0">
                  <c:v>Savings Target</c:v>
                </c:pt>
                <c:pt idx="1">
                  <c:v>Wants Taget</c:v>
                </c:pt>
                <c:pt idx="2">
                  <c:v>Needs Target</c:v>
                </c:pt>
              </c:strCache>
            </c:strRef>
          </c:cat>
          <c:val>
            <c:numRef>
              <c:f>WageAllocation!$H$7:$H$9</c:f>
              <c:numCache>
                <c:formatCode>0%</c:formatCode>
                <c:ptCount val="3"/>
                <c:pt idx="0">
                  <c:v>0.20100502512562815</c:v>
                </c:pt>
                <c:pt idx="1">
                  <c:v>0.29648241206030151</c:v>
                </c:pt>
                <c:pt idx="2">
                  <c:v>0.50251256281407031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588-B372-4BC0F7254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4</xdr:row>
      <xdr:rowOff>28575</xdr:rowOff>
    </xdr:from>
    <xdr:to>
      <xdr:col>10</xdr:col>
      <xdr:colOff>0</xdr:colOff>
      <xdr:row>17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0205FC1-2797-C42B-EC83-BB7E6651D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171451</xdr:colOff>
      <xdr:row>2</xdr:row>
      <xdr:rowOff>104775</xdr:rowOff>
    </xdr:from>
    <xdr:to>
      <xdr:col>13</xdr:col>
      <xdr:colOff>19051</xdr:colOff>
      <xdr:row>17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6AEB88-46C6-D89A-55FB-406E311CBC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0</xdr:rowOff>
    </xdr:from>
    <xdr:to>
      <xdr:col>12</xdr:col>
      <xdr:colOff>171450</xdr:colOff>
      <xdr:row>30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F099A99-0367-4195-BEB9-F5E1D4E806F1}"/>
            </a:ext>
          </a:extLst>
        </xdr:cNvPr>
        <xdr:cNvGrpSpPr/>
      </xdr:nvGrpSpPr>
      <xdr:grpSpPr>
        <a:xfrm>
          <a:off x="4267200" y="4953000"/>
          <a:ext cx="3219450" cy="914400"/>
          <a:chOff x="5076825" y="1200150"/>
          <a:chExt cx="3219450" cy="914400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C1F1A6BB-0117-C27A-CCE0-5126079D88B5}"/>
              </a:ext>
            </a:extLst>
          </xdr:cNvPr>
          <xdr:cNvSpPr/>
        </xdr:nvSpPr>
        <xdr:spPr>
          <a:xfrm>
            <a:off x="5076825" y="1200150"/>
            <a:ext cx="914400" cy="914400"/>
          </a:xfrm>
          <a:prstGeom prst="ellipse">
            <a:avLst/>
          </a:prstGeom>
          <a:solidFill>
            <a:srgbClr val="83BE54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 kern="1200"/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ED741A6C-E75E-583D-3033-0A8165F0622A}"/>
              </a:ext>
            </a:extLst>
          </xdr:cNvPr>
          <xdr:cNvSpPr/>
        </xdr:nvSpPr>
        <xdr:spPr>
          <a:xfrm>
            <a:off x="7381875" y="1200150"/>
            <a:ext cx="914400" cy="914400"/>
          </a:xfrm>
          <a:prstGeom prst="ellipse">
            <a:avLst/>
          </a:prstGeom>
          <a:solidFill>
            <a:srgbClr val="E2589D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 kern="1200"/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E97EF7A2-4676-D1E6-5E09-EB3BEEFFA5AA}"/>
              </a:ext>
            </a:extLst>
          </xdr:cNvPr>
          <xdr:cNvSpPr/>
        </xdr:nvSpPr>
        <xdr:spPr>
          <a:xfrm>
            <a:off x="6229350" y="1200150"/>
            <a:ext cx="914400" cy="914400"/>
          </a:xfrm>
          <a:prstGeom prst="ellipse">
            <a:avLst/>
          </a:prstGeom>
          <a:solidFill>
            <a:srgbClr val="45D1F7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 kern="1200"/>
          </a:p>
        </xdr:txBody>
      </xdr: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M39"/>
  <sheetViews>
    <sheetView tabSelected="1" zoomScaleNormal="100" workbookViewId="0"/>
  </sheetViews>
  <sheetFormatPr defaultRowHeight="15" x14ac:dyDescent="0.25"/>
  <cols>
    <col min="1" max="4" width="9.140625" style="1"/>
    <col min="5" max="5" width="34" style="1" customWidth="1"/>
    <col min="6" max="6" width="21.140625" style="1" customWidth="1"/>
    <col min="7" max="7" width="10.5703125" style="1" bestFit="1" customWidth="1"/>
    <col min="8" max="8" width="9.140625" style="1"/>
    <col min="9" max="9" width="34" style="1" customWidth="1"/>
    <col min="10" max="10" width="21.140625" style="1" customWidth="1"/>
    <col min="11" max="11" width="9.140625" style="1"/>
    <col min="12" max="12" width="34" style="1" customWidth="1"/>
    <col min="13" max="13" width="21.140625" style="1" customWidth="1"/>
    <col min="14" max="16384" width="9.140625" style="1"/>
  </cols>
  <sheetData>
    <row r="2" spans="5:13" ht="33.75" x14ac:dyDescent="0.5">
      <c r="E2" s="4" t="e" vm="1">
        <v>#VALUE!</v>
      </c>
      <c r="F2" s="8" t="s">
        <v>4</v>
      </c>
      <c r="I2" s="11">
        <v>2000</v>
      </c>
      <c r="K2" s="8"/>
      <c r="L2" s="8" t="s">
        <v>28</v>
      </c>
      <c r="M2" s="11">
        <f>I2-SUM(F39,J39,M39)</f>
        <v>10</v>
      </c>
    </row>
    <row r="5" spans="5:13" x14ac:dyDescent="0.25">
      <c r="E5" s="13"/>
      <c r="F5" s="13"/>
      <c r="G5" s="13"/>
      <c r="H5" s="13"/>
      <c r="I5" s="13"/>
    </row>
    <row r="6" spans="5:13" x14ac:dyDescent="0.25">
      <c r="E6" s="13" t="s">
        <v>23</v>
      </c>
      <c r="F6" s="13" t="s">
        <v>24</v>
      </c>
      <c r="G6" s="13" t="s">
        <v>18</v>
      </c>
      <c r="H6" s="13" t="s">
        <v>25</v>
      </c>
      <c r="I6" s="13"/>
    </row>
    <row r="7" spans="5:13" x14ac:dyDescent="0.25">
      <c r="E7" s="13" t="s">
        <v>22</v>
      </c>
      <c r="F7" s="14">
        <f>I2*L22</f>
        <v>400</v>
      </c>
      <c r="G7" s="14">
        <f>M39</f>
        <v>400</v>
      </c>
      <c r="H7" s="15">
        <f>G7/SUM($G$7:$G$9)</f>
        <v>0.20100502512562815</v>
      </c>
      <c r="I7" s="13"/>
    </row>
    <row r="8" spans="5:13" x14ac:dyDescent="0.25">
      <c r="E8" s="13" t="s">
        <v>21</v>
      </c>
      <c r="F8" s="14">
        <f>I2*I22</f>
        <v>600</v>
      </c>
      <c r="G8" s="14">
        <f>J39</f>
        <v>590</v>
      </c>
      <c r="H8" s="15">
        <f t="shared" ref="H8:H9" si="0">G8/SUM($G$7:$G$9)</f>
        <v>0.29648241206030151</v>
      </c>
      <c r="I8" s="13"/>
    </row>
    <row r="9" spans="5:13" x14ac:dyDescent="0.25">
      <c r="E9" s="13" t="s">
        <v>20</v>
      </c>
      <c r="F9" s="14">
        <f>I2*E22</f>
        <v>1000</v>
      </c>
      <c r="G9" s="14">
        <f>F39</f>
        <v>1000</v>
      </c>
      <c r="H9" s="15">
        <f t="shared" si="0"/>
        <v>0.50251256281407031</v>
      </c>
      <c r="I9" s="13"/>
    </row>
    <row r="10" spans="5:13" x14ac:dyDescent="0.25">
      <c r="E10" s="13"/>
      <c r="F10" s="13"/>
      <c r="G10" s="13"/>
      <c r="H10" s="13"/>
      <c r="I10" s="13"/>
    </row>
    <row r="11" spans="5:13" x14ac:dyDescent="0.25">
      <c r="E11" s="13"/>
      <c r="F11" s="13"/>
      <c r="G11" s="13"/>
      <c r="H11" s="13"/>
      <c r="I11" s="13"/>
    </row>
    <row r="13" spans="5:13" x14ac:dyDescent="0.25">
      <c r="E13" s="13"/>
      <c r="F13" s="13"/>
      <c r="G13" s="13"/>
      <c r="H13" s="13"/>
    </row>
    <row r="14" spans="5:13" x14ac:dyDescent="0.25">
      <c r="E14" s="13"/>
      <c r="F14" s="13"/>
      <c r="G14" s="13"/>
      <c r="H14" s="13"/>
    </row>
    <row r="17" spans="4:13" x14ac:dyDescent="0.25">
      <c r="E17" s="2"/>
    </row>
    <row r="20" spans="4:13" ht="3.75" customHeight="1" x14ac:dyDescent="0.25">
      <c r="E20" s="16"/>
      <c r="F20" s="16"/>
      <c r="G20" s="16"/>
      <c r="H20" s="16"/>
      <c r="I20" s="16"/>
      <c r="J20" s="16"/>
      <c r="K20" s="16"/>
      <c r="L20" s="16"/>
      <c r="M20" s="16"/>
    </row>
    <row r="22" spans="4:13" ht="23.25" x14ac:dyDescent="0.35">
      <c r="E22" s="12">
        <v>0.5</v>
      </c>
      <c r="I22" s="12">
        <v>0.3</v>
      </c>
      <c r="L22" s="12">
        <v>0.2</v>
      </c>
    </row>
    <row r="23" spans="4:13" s="5" customFormat="1" ht="23.25" x14ac:dyDescent="0.35">
      <c r="D23" s="3" t="e" vm="2">
        <v>#VALUE!</v>
      </c>
      <c r="E23" s="6" t="s">
        <v>0</v>
      </c>
      <c r="F23" s="6" t="s">
        <v>3</v>
      </c>
      <c r="H23" s="3" t="e" vm="3">
        <v>#VALUE!</v>
      </c>
      <c r="I23" s="6" t="s">
        <v>1</v>
      </c>
      <c r="J23" s="6" t="s">
        <v>3</v>
      </c>
      <c r="K23" s="3" t="e" vm="4">
        <v>#VALUE!</v>
      </c>
      <c r="L23" s="6" t="s">
        <v>2</v>
      </c>
      <c r="M23" s="6" t="s">
        <v>3</v>
      </c>
    </row>
    <row r="24" spans="4:13" x14ac:dyDescent="0.25">
      <c r="E24" s="7" t="s">
        <v>5</v>
      </c>
      <c r="F24" s="9">
        <v>450</v>
      </c>
      <c r="I24" s="7" t="s">
        <v>11</v>
      </c>
      <c r="J24" s="9">
        <v>40</v>
      </c>
      <c r="L24" s="7" t="s">
        <v>14</v>
      </c>
      <c r="M24" s="9"/>
    </row>
    <row r="25" spans="4:13" x14ac:dyDescent="0.25">
      <c r="E25" s="7" t="s">
        <v>6</v>
      </c>
      <c r="F25" s="9">
        <v>150</v>
      </c>
      <c r="I25" s="7" t="s">
        <v>12</v>
      </c>
      <c r="J25" s="9">
        <v>100</v>
      </c>
      <c r="L25" s="7" t="s">
        <v>17</v>
      </c>
      <c r="M25" s="9"/>
    </row>
    <row r="26" spans="4:13" x14ac:dyDescent="0.25">
      <c r="E26" s="7" t="s">
        <v>7</v>
      </c>
      <c r="F26" s="9">
        <v>100</v>
      </c>
      <c r="I26" s="7" t="s">
        <v>13</v>
      </c>
      <c r="J26" s="9">
        <v>150</v>
      </c>
      <c r="L26" s="7" t="s">
        <v>15</v>
      </c>
      <c r="M26" s="9"/>
    </row>
    <row r="27" spans="4:13" x14ac:dyDescent="0.25">
      <c r="E27" s="7" t="s">
        <v>8</v>
      </c>
      <c r="F27" s="9">
        <v>0</v>
      </c>
      <c r="I27" s="7" t="s">
        <v>27</v>
      </c>
      <c r="J27" s="9">
        <v>300</v>
      </c>
      <c r="L27" s="7" t="s">
        <v>16</v>
      </c>
      <c r="M27" s="9">
        <v>400</v>
      </c>
    </row>
    <row r="28" spans="4:13" x14ac:dyDescent="0.25">
      <c r="E28" s="7" t="s">
        <v>19</v>
      </c>
      <c r="F28" s="9">
        <v>100</v>
      </c>
      <c r="I28" s="7"/>
      <c r="J28" s="9"/>
      <c r="L28" s="7" t="s">
        <v>26</v>
      </c>
      <c r="M28" s="9"/>
    </row>
    <row r="29" spans="4:13" x14ac:dyDescent="0.25">
      <c r="E29" s="7" t="s">
        <v>9</v>
      </c>
      <c r="F29" s="9">
        <v>100</v>
      </c>
      <c r="I29" s="7"/>
      <c r="J29" s="9"/>
      <c r="L29" s="7"/>
      <c r="M29" s="9"/>
    </row>
    <row r="30" spans="4:13" x14ac:dyDescent="0.25">
      <c r="E30" s="7" t="s">
        <v>10</v>
      </c>
      <c r="F30" s="9">
        <v>100</v>
      </c>
      <c r="I30" s="7"/>
      <c r="J30" s="9"/>
      <c r="L30" s="7"/>
      <c r="M30" s="9"/>
    </row>
    <row r="31" spans="4:13" x14ac:dyDescent="0.25">
      <c r="E31" s="7"/>
      <c r="F31" s="9"/>
      <c r="I31" s="7"/>
      <c r="J31" s="9"/>
      <c r="L31" s="7"/>
      <c r="M31" s="9"/>
    </row>
    <row r="32" spans="4:13" x14ac:dyDescent="0.25">
      <c r="E32" s="7"/>
      <c r="F32" s="9"/>
      <c r="I32" s="7"/>
      <c r="J32" s="9"/>
      <c r="L32" s="7"/>
      <c r="M32" s="9"/>
    </row>
    <row r="33" spans="5:13" x14ac:dyDescent="0.25">
      <c r="E33" s="7"/>
      <c r="F33" s="9"/>
      <c r="I33" s="7"/>
      <c r="J33" s="9"/>
      <c r="L33" s="7"/>
      <c r="M33" s="9"/>
    </row>
    <row r="34" spans="5:13" x14ac:dyDescent="0.25">
      <c r="E34" s="7"/>
      <c r="F34" s="9"/>
      <c r="I34" s="7"/>
      <c r="J34" s="9"/>
      <c r="L34" s="7"/>
      <c r="M34" s="9"/>
    </row>
    <row r="35" spans="5:13" x14ac:dyDescent="0.25">
      <c r="E35" s="7"/>
      <c r="F35" s="9"/>
      <c r="I35" s="7"/>
      <c r="J35" s="9"/>
      <c r="L35" s="7"/>
      <c r="M35" s="9"/>
    </row>
    <row r="36" spans="5:13" x14ac:dyDescent="0.25">
      <c r="E36" s="7"/>
      <c r="F36" s="9"/>
      <c r="I36" s="7"/>
      <c r="J36" s="9"/>
      <c r="L36" s="7"/>
      <c r="M36" s="9"/>
    </row>
    <row r="37" spans="5:13" x14ac:dyDescent="0.25">
      <c r="E37" s="7"/>
      <c r="F37" s="9"/>
      <c r="I37" s="7"/>
      <c r="J37" s="9"/>
      <c r="L37" s="7"/>
      <c r="M37" s="9"/>
    </row>
    <row r="38" spans="5:13" x14ac:dyDescent="0.25">
      <c r="E38" s="7"/>
      <c r="F38" s="9"/>
      <c r="I38" s="7"/>
      <c r="J38" s="7"/>
      <c r="L38" s="7"/>
      <c r="M38" s="9"/>
    </row>
    <row r="39" spans="5:13" ht="23.25" x14ac:dyDescent="0.35">
      <c r="E39" s="6" t="s">
        <v>18</v>
      </c>
      <c r="F39" s="10">
        <f>SUM(F24:F38)</f>
        <v>1000</v>
      </c>
      <c r="I39" s="6" t="s">
        <v>18</v>
      </c>
      <c r="J39" s="10">
        <f>SUM(J24:J38)</f>
        <v>590</v>
      </c>
      <c r="L39" s="6" t="s">
        <v>18</v>
      </c>
      <c r="M39" s="10">
        <f>SUM(M24:M38)</f>
        <v>400</v>
      </c>
    </row>
  </sheetData>
  <conditionalFormatting sqref="M2">
    <cfRule type="cellIs" dxfId="0" priority="2" operator="lessThan">
      <formula>0</formula>
    </cfRule>
    <cfRule type="cellIs" dxfId="1" priority="1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90E0-382D-4C6C-930D-1F8810C4AFE3}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WageAllocation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Pearce</dc:creator>
  <cp:lastModifiedBy>Phil Pearce</cp:lastModifiedBy>
  <dcterms:created xsi:type="dcterms:W3CDTF">2015-06-05T18:19:34Z</dcterms:created>
  <dcterms:modified xsi:type="dcterms:W3CDTF">2025-01-11T09:09:42Z</dcterms:modified>
</cp:coreProperties>
</file>